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o\Desktop\scambio\Krmeasurem\"/>
    </mc:Choice>
  </mc:AlternateContent>
  <bookViews>
    <workbookView xWindow="0" yWindow="0" windowWidth="19200" windowHeight="7190" activeTab="1"/>
  </bookViews>
  <sheets>
    <sheet name="Template flow from P" sheetId="13" r:id="rId1"/>
    <sheet name="Template meas Log" sheetId="11" r:id="rId2"/>
    <sheet name="Bus Vol 20160810" sheetId="3" r:id="rId3"/>
    <sheet name="Isotope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B22" i="13"/>
  <c r="B9" i="13"/>
  <c r="B13" i="3"/>
  <c r="C15" i="3" l="1"/>
  <c r="C14" i="3"/>
  <c r="C13" i="3" l="1"/>
</calcChain>
</file>

<file path=xl/sharedStrings.xml><?xml version="1.0" encoding="utf-8"?>
<sst xmlns="http://schemas.openxmlformats.org/spreadsheetml/2006/main" count="105" uniqueCount="71">
  <si>
    <t>lesker</t>
  </si>
  <si>
    <t>mPa</t>
  </si>
  <si>
    <t>aux pump</t>
  </si>
  <si>
    <t>RGA ion gauge</t>
  </si>
  <si>
    <t>State before measurement</t>
  </si>
  <si>
    <t>Pirani (Pa)</t>
  </si>
  <si>
    <t>G1 (mbar)</t>
  </si>
  <si>
    <t>Xe132</t>
  </si>
  <si>
    <t>Kr84</t>
  </si>
  <si>
    <t>Kr86</t>
  </si>
  <si>
    <t>Xe129</t>
  </si>
  <si>
    <t>Xe126</t>
  </si>
  <si>
    <t>Xe124</t>
  </si>
  <si>
    <t>Xe128</t>
  </si>
  <si>
    <t>Xe130</t>
  </si>
  <si>
    <t>Xe131</t>
  </si>
  <si>
    <t>Xe134</t>
  </si>
  <si>
    <t>Xe136</t>
  </si>
  <si>
    <t>Kr78</t>
  </si>
  <si>
    <t>Kr80</t>
  </si>
  <si>
    <t>Kr82</t>
  </si>
  <si>
    <t>Kr83</t>
  </si>
  <si>
    <t>G2 (bar)</t>
  </si>
  <si>
    <t>note</t>
  </si>
  <si>
    <t>prima di tutto. Pirani below range</t>
  </si>
  <si>
    <t>--</t>
  </si>
  <si>
    <t>a little air in. Nota: 3 mbar = 300 Pa</t>
  </si>
  <si>
    <t>bottle in full commun. with bus</t>
  </si>
  <si>
    <t>open commun. with G2 branch. 220 mbar = 0.28-0.07 bar</t>
  </si>
  <si>
    <t>full atmosph. pressure. 0.9-0.07 bar = 820 mbar</t>
  </si>
  <si>
    <t>Volume of bus, measured with air</t>
  </si>
  <si>
    <t>Out of range</t>
  </si>
  <si>
    <t>Bottle volume</t>
  </si>
  <si>
    <t>liter</t>
  </si>
  <si>
    <t>If valve volume negligible:</t>
  </si>
  <si>
    <t>Vbus</t>
  </si>
  <si>
    <t>liters</t>
  </si>
  <si>
    <t>Bottle initially filled with air @ lab pressure</t>
  </si>
  <si>
    <t>bar</t>
  </si>
  <si>
    <t>initial</t>
  </si>
  <si>
    <t>average</t>
  </si>
  <si>
    <t>semidifference</t>
  </si>
  <si>
    <t xml:space="preserve">Sample of </t>
  </si>
  <si>
    <t>initial vacuum P vs t in file:</t>
  </si>
  <si>
    <t>initial vacuum spectrum in file:</t>
  </si>
  <si>
    <t>G1 P (bar)</t>
  </si>
  <si>
    <t>RGA P (Pa)</t>
  </si>
  <si>
    <t>leak valve position (turns)</t>
  </si>
  <si>
    <t>start PvsT</t>
  </si>
  <si>
    <t>end PvsT</t>
  </si>
  <si>
    <t>--------</t>
  </si>
  <si>
    <t>start spectrum</t>
  </si>
  <si>
    <t>end spectrum</t>
  </si>
  <si>
    <t>RGA off</t>
  </si>
  <si>
    <t>start 2nd PvsT</t>
  </si>
  <si>
    <t>end 2nd PvsT</t>
  </si>
  <si>
    <t>PvsT in file:</t>
  </si>
  <si>
    <t>Spectrum in file:</t>
  </si>
  <si>
    <t>2nd PvsT in file:</t>
  </si>
  <si>
    <t>Calculation of Trap inflow from G1 Pressures for sample of</t>
  </si>
  <si>
    <t>Flow during 1st PvsT</t>
  </si>
  <si>
    <t>duration</t>
  </si>
  <si>
    <t>flow</t>
  </si>
  <si>
    <t>s</t>
  </si>
  <si>
    <t>barl/s</t>
  </si>
  <si>
    <t>bus volume</t>
  </si>
  <si>
    <t>l</t>
  </si>
  <si>
    <t>P init</t>
  </si>
  <si>
    <t>P final</t>
  </si>
  <si>
    <t>Flow during 2nd PvsT</t>
  </si>
  <si>
    <t>Flow during spectrum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</si>
</sst>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0" fillId="0" borderId="0" xfId="0" applyNumberFormat="1"/>
    <xf numFmtId="0" fontId="0" fillId="2" borderId="0" xfId="0" applyFill="1"/>
    <xf numFmtId="0" fontId="4" fillId="3" borderId="0" xfId="0" applyFont="1" applyFill="1"/>
    <xf numFmtId="0" fontId="2" fillId="3" borderId="0" xfId="0" applyFont="1" applyFill="1"/>
    <xf numFmtId="0" fontId="7" fillId="5" borderId="0" xfId="0" applyFont="1" applyFill="1"/>
    <xf numFmtId="0" fontId="1" fillId="5" borderId="0" xfId="0" applyFont="1" applyFill="1"/>
    <xf numFmtId="0" fontId="8" fillId="6" borderId="0" xfId="0" applyFont="1" applyFill="1"/>
    <xf numFmtId="0" fontId="8" fillId="6" borderId="0" xfId="0" quotePrefix="1" applyFont="1" applyFill="1"/>
    <xf numFmtId="0" fontId="9" fillId="2" borderId="0" xfId="0" applyFont="1" applyFill="1"/>
    <xf numFmtId="0" fontId="5" fillId="3" borderId="0" xfId="0" applyFont="1" applyFill="1"/>
    <xf numFmtId="0" fontId="6" fillId="3" borderId="0" xfId="0" applyFont="1" applyFill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9" sqref="F9"/>
    </sheetView>
  </sheetViews>
  <sheetFormatPr defaultRowHeight="14.5" x14ac:dyDescent="0.35"/>
  <cols>
    <col min="1" max="1" width="10.90625" customWidth="1"/>
  </cols>
  <sheetData>
    <row r="1" spans="1:11" ht="21" x14ac:dyDescent="0.5">
      <c r="A1" s="13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x14ac:dyDescent="0.35">
      <c r="A3" s="14" t="s">
        <v>65</v>
      </c>
      <c r="B3" s="14">
        <v>1.41</v>
      </c>
      <c r="C3" s="14" t="s">
        <v>66</v>
      </c>
    </row>
    <row r="5" spans="1:11" x14ac:dyDescent="0.35">
      <c r="A5" s="16" t="s">
        <v>60</v>
      </c>
      <c r="B5" s="16"/>
      <c r="C5" s="16"/>
    </row>
    <row r="6" spans="1:11" x14ac:dyDescent="0.35">
      <c r="A6" s="16" t="s">
        <v>61</v>
      </c>
      <c r="B6" s="16"/>
      <c r="C6" s="16" t="s">
        <v>63</v>
      </c>
    </row>
    <row r="7" spans="1:11" x14ac:dyDescent="0.35">
      <c r="A7" s="16" t="s">
        <v>67</v>
      </c>
      <c r="B7" s="16"/>
      <c r="C7" s="16" t="s">
        <v>38</v>
      </c>
    </row>
    <row r="8" spans="1:11" x14ac:dyDescent="0.35">
      <c r="A8" s="16" t="s">
        <v>68</v>
      </c>
      <c r="B8" s="16"/>
      <c r="C8" s="16" t="s">
        <v>38</v>
      </c>
    </row>
    <row r="9" spans="1:11" x14ac:dyDescent="0.35">
      <c r="A9" s="16" t="s">
        <v>62</v>
      </c>
      <c r="B9" s="16" t="e">
        <f>(B7-B8)*$B$3/B6</f>
        <v>#DIV/0!</v>
      </c>
      <c r="C9" s="16" t="s">
        <v>64</v>
      </c>
    </row>
    <row r="11" spans="1:11" x14ac:dyDescent="0.35">
      <c r="A11" s="15" t="s">
        <v>70</v>
      </c>
      <c r="B11" s="15"/>
      <c r="C11" s="15"/>
    </row>
    <row r="12" spans="1:11" x14ac:dyDescent="0.35">
      <c r="A12" s="15" t="s">
        <v>61</v>
      </c>
      <c r="B12" s="15"/>
      <c r="C12" s="15" t="s">
        <v>63</v>
      </c>
    </row>
    <row r="13" spans="1:11" x14ac:dyDescent="0.35">
      <c r="A13" s="15" t="s">
        <v>67</v>
      </c>
      <c r="B13" s="15"/>
      <c r="C13" s="15" t="s">
        <v>38</v>
      </c>
    </row>
    <row r="14" spans="1:11" x14ac:dyDescent="0.35">
      <c r="A14" s="15" t="s">
        <v>68</v>
      </c>
      <c r="B14" s="15"/>
      <c r="C14" s="15" t="s">
        <v>38</v>
      </c>
    </row>
    <row r="15" spans="1:11" x14ac:dyDescent="0.35">
      <c r="A15" s="15" t="s">
        <v>62</v>
      </c>
      <c r="B15" s="15" t="e">
        <f>(B13-B14)*$B$3/B12</f>
        <v>#DIV/0!</v>
      </c>
      <c r="C15" s="15" t="s">
        <v>64</v>
      </c>
    </row>
    <row r="18" spans="1:3" x14ac:dyDescent="0.35">
      <c r="A18" s="16" t="s">
        <v>69</v>
      </c>
      <c r="B18" s="16"/>
      <c r="C18" s="16"/>
    </row>
    <row r="19" spans="1:3" x14ac:dyDescent="0.35">
      <c r="A19" s="16" t="s">
        <v>61</v>
      </c>
      <c r="B19" s="16"/>
      <c r="C19" s="16" t="s">
        <v>63</v>
      </c>
    </row>
    <row r="20" spans="1:3" x14ac:dyDescent="0.35">
      <c r="A20" s="16" t="s">
        <v>67</v>
      </c>
      <c r="B20" s="16"/>
      <c r="C20" s="16" t="s">
        <v>38</v>
      </c>
    </row>
    <row r="21" spans="1:3" x14ac:dyDescent="0.35">
      <c r="A21" s="16" t="s">
        <v>68</v>
      </c>
      <c r="B21" s="16"/>
      <c r="C21" s="16" t="s">
        <v>38</v>
      </c>
    </row>
    <row r="22" spans="1:3" x14ac:dyDescent="0.35">
      <c r="A22" s="16" t="s">
        <v>62</v>
      </c>
      <c r="B22" s="16" t="e">
        <f>(B20-B21)*$B$3/B19</f>
        <v>#DIV/0!</v>
      </c>
      <c r="C22" s="16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zoomScale="40" zoomScaleNormal="40" workbookViewId="0">
      <selection activeCell="F65" sqref="F65"/>
    </sheetView>
  </sheetViews>
  <sheetFormatPr defaultRowHeight="14.5" x14ac:dyDescent="0.35"/>
  <cols>
    <col min="1" max="1" width="28.81640625" customWidth="1"/>
    <col min="2" max="2" width="18.08984375" customWidth="1"/>
    <col min="3" max="3" width="19.7265625" customWidth="1"/>
    <col min="4" max="4" width="48.36328125" customWidth="1"/>
  </cols>
  <sheetData>
    <row r="1" spans="1:12" s="1" customFormat="1" ht="46" x14ac:dyDescent="1">
      <c r="A1" s="3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8.5" x14ac:dyDescent="0.65"/>
    <row r="3" spans="1:12" s="1" customFormat="1" ht="31" x14ac:dyDescent="0.7">
      <c r="A3" s="7" t="s">
        <v>4</v>
      </c>
      <c r="B3" s="8"/>
      <c r="C3" s="8"/>
      <c r="D3" s="4"/>
    </row>
    <row r="4" spans="1:12" s="1" customFormat="1" ht="31" x14ac:dyDescent="0.7">
      <c r="A4" s="8" t="s">
        <v>0</v>
      </c>
      <c r="B4" s="8">
        <v>5.8000000000000003E-2</v>
      </c>
      <c r="C4" s="8" t="s">
        <v>1</v>
      </c>
      <c r="D4" s="4"/>
    </row>
    <row r="5" spans="1:12" s="1" customFormat="1" ht="31" x14ac:dyDescent="0.7">
      <c r="A5" s="8" t="s">
        <v>2</v>
      </c>
      <c r="B5" s="8">
        <v>0.16</v>
      </c>
      <c r="C5" s="8" t="s">
        <v>1</v>
      </c>
      <c r="D5" s="4"/>
    </row>
    <row r="6" spans="1:12" s="1" customFormat="1" ht="31" x14ac:dyDescent="0.7">
      <c r="A6" s="8" t="s">
        <v>3</v>
      </c>
      <c r="B6" s="8">
        <v>5.0000000000000001E-3</v>
      </c>
      <c r="C6" s="8" t="s">
        <v>1</v>
      </c>
      <c r="D6" s="4"/>
    </row>
    <row r="7" spans="1:12" s="1" customFormat="1" ht="28.5" x14ac:dyDescent="0.65"/>
    <row r="8" spans="1:12" s="1" customFormat="1" ht="28.5" x14ac:dyDescent="0.65"/>
    <row r="9" spans="1:12" s="1" customFormat="1" ht="28.5" x14ac:dyDescent="0.65"/>
    <row r="10" spans="1:12" s="1" customFormat="1" ht="28.5" x14ac:dyDescent="0.65">
      <c r="A10" s="9" t="s">
        <v>43</v>
      </c>
      <c r="B10" s="10"/>
    </row>
    <row r="11" spans="1:12" s="1" customFormat="1" ht="28.5" x14ac:dyDescent="0.65"/>
    <row r="12" spans="1:12" s="1" customFormat="1" ht="28.5" x14ac:dyDescent="0.65"/>
    <row r="13" spans="1:12" s="1" customFormat="1" ht="28.5" x14ac:dyDescent="0.65"/>
    <row r="14" spans="1:12" s="1" customFormat="1" ht="28.5" x14ac:dyDescent="0.65"/>
    <row r="15" spans="1:12" s="1" customFormat="1" ht="28.5" x14ac:dyDescent="0.65"/>
    <row r="16" spans="1:12" s="1" customFormat="1" ht="28.5" x14ac:dyDescent="0.65"/>
    <row r="17" s="1" customFormat="1" ht="28.5" x14ac:dyDescent="0.65"/>
    <row r="18" s="1" customFormat="1" ht="28.5" x14ac:dyDescent="0.65"/>
    <row r="19" s="1" customFormat="1" ht="28.5" x14ac:dyDescent="0.65"/>
    <row r="20" s="1" customFormat="1" ht="28.5" x14ac:dyDescent="0.65"/>
    <row r="21" s="1" customFormat="1" ht="28.5" x14ac:dyDescent="0.65"/>
    <row r="22" s="1" customFormat="1" ht="28.5" x14ac:dyDescent="0.65"/>
    <row r="23" s="1" customFormat="1" ht="28.5" x14ac:dyDescent="0.65"/>
    <row r="24" s="1" customFormat="1" ht="28.5" x14ac:dyDescent="0.65"/>
    <row r="25" s="1" customFormat="1" ht="28.5" x14ac:dyDescent="0.65"/>
    <row r="26" s="1" customFormat="1" ht="28.5" x14ac:dyDescent="0.65"/>
    <row r="27" s="1" customFormat="1" ht="28.5" x14ac:dyDescent="0.65"/>
    <row r="28" s="1" customFormat="1" ht="28.5" x14ac:dyDescent="0.65"/>
    <row r="29" s="1" customFormat="1" ht="28.5" x14ac:dyDescent="0.65"/>
    <row r="30" s="1" customFormat="1" ht="28.5" x14ac:dyDescent="0.65"/>
    <row r="31" s="1" customFormat="1" ht="28.5" x14ac:dyDescent="0.65"/>
    <row r="32" s="1" customFormat="1" ht="28.5" x14ac:dyDescent="0.65"/>
    <row r="33" spans="1:3" s="1" customFormat="1" ht="28.5" x14ac:dyDescent="0.65"/>
    <row r="34" spans="1:3" s="1" customFormat="1" ht="28.5" x14ac:dyDescent="0.65"/>
    <row r="35" spans="1:3" s="1" customFormat="1" ht="28.5" x14ac:dyDescent="0.65"/>
    <row r="36" spans="1:3" s="1" customFormat="1" ht="28.5" x14ac:dyDescent="0.65"/>
    <row r="37" spans="1:3" s="1" customFormat="1" ht="28.5" x14ac:dyDescent="0.65"/>
    <row r="38" spans="1:3" s="1" customFormat="1" ht="28.5" x14ac:dyDescent="0.65">
      <c r="A38" s="9" t="s">
        <v>44</v>
      </c>
      <c r="B38" s="10"/>
      <c r="C38" s="10"/>
    </row>
    <row r="39" spans="1:3" s="1" customFormat="1" ht="28.5" x14ac:dyDescent="0.65"/>
    <row r="40" spans="1:3" s="1" customFormat="1" ht="28.5" x14ac:dyDescent="0.65"/>
    <row r="41" spans="1:3" s="1" customFormat="1" ht="28.5" x14ac:dyDescent="0.65"/>
    <row r="42" spans="1:3" s="1" customFormat="1" ht="28.5" x14ac:dyDescent="0.65"/>
    <row r="43" spans="1:3" s="1" customFormat="1" ht="28.5" x14ac:dyDescent="0.65"/>
    <row r="44" spans="1:3" s="1" customFormat="1" ht="28.5" x14ac:dyDescent="0.65"/>
    <row r="45" spans="1:3" s="1" customFormat="1" ht="28.5" x14ac:dyDescent="0.65"/>
    <row r="46" spans="1:3" s="1" customFormat="1" ht="28.5" x14ac:dyDescent="0.65"/>
    <row r="47" spans="1:3" s="1" customFormat="1" ht="28.5" x14ac:dyDescent="0.65"/>
    <row r="48" spans="1:3" s="1" customFormat="1" ht="28.5" x14ac:dyDescent="0.65"/>
    <row r="49" spans="1:4" s="1" customFormat="1" ht="28.5" x14ac:dyDescent="0.65"/>
    <row r="50" spans="1:4" s="1" customFormat="1" ht="28.5" x14ac:dyDescent="0.65"/>
    <row r="51" spans="1:4" s="1" customFormat="1" ht="28.5" x14ac:dyDescent="0.65"/>
    <row r="52" spans="1:4" s="1" customFormat="1" ht="28.5" x14ac:dyDescent="0.65"/>
    <row r="53" spans="1:4" s="1" customFormat="1" ht="28.5" x14ac:dyDescent="0.65"/>
    <row r="54" spans="1:4" s="1" customFormat="1" ht="28.5" x14ac:dyDescent="0.65"/>
    <row r="55" spans="1:4" s="1" customFormat="1" ht="28.5" x14ac:dyDescent="0.65"/>
    <row r="56" spans="1:4" s="1" customFormat="1" ht="28.5" x14ac:dyDescent="0.65"/>
    <row r="57" spans="1:4" s="1" customFormat="1" ht="31" x14ac:dyDescent="0.7">
      <c r="A57" s="11"/>
      <c r="B57" s="11" t="s">
        <v>45</v>
      </c>
      <c r="C57" s="11" t="s">
        <v>46</v>
      </c>
      <c r="D57" s="11" t="s">
        <v>47</v>
      </c>
    </row>
    <row r="58" spans="1:4" s="1" customFormat="1" ht="31" x14ac:dyDescent="0.7">
      <c r="A58" s="11" t="s">
        <v>39</v>
      </c>
      <c r="B58" s="11"/>
      <c r="C58" s="11"/>
      <c r="D58" s="11"/>
    </row>
    <row r="59" spans="1:4" s="1" customFormat="1" ht="31" x14ac:dyDescent="0.7">
      <c r="A59" s="11" t="s">
        <v>48</v>
      </c>
      <c r="B59" s="11"/>
      <c r="C59" s="12" t="s">
        <v>50</v>
      </c>
      <c r="D59" s="12" t="s">
        <v>50</v>
      </c>
    </row>
    <row r="60" spans="1:4" s="1" customFormat="1" ht="31" x14ac:dyDescent="0.7">
      <c r="A60" s="11" t="s">
        <v>49</v>
      </c>
      <c r="B60" s="11"/>
      <c r="C60" s="12" t="s">
        <v>50</v>
      </c>
      <c r="D60" s="12" t="s">
        <v>50</v>
      </c>
    </row>
    <row r="61" spans="1:4" s="1" customFormat="1" ht="31" x14ac:dyDescent="0.7">
      <c r="A61" s="11" t="s">
        <v>51</v>
      </c>
      <c r="B61" s="11"/>
      <c r="C61" s="12" t="s">
        <v>50</v>
      </c>
      <c r="D61" s="12" t="s">
        <v>50</v>
      </c>
    </row>
    <row r="62" spans="1:4" s="1" customFormat="1" ht="31" x14ac:dyDescent="0.7">
      <c r="A62" s="11" t="s">
        <v>52</v>
      </c>
      <c r="B62" s="11"/>
      <c r="C62" s="12" t="s">
        <v>50</v>
      </c>
      <c r="D62" s="12" t="s">
        <v>50</v>
      </c>
    </row>
    <row r="63" spans="1:4" s="1" customFormat="1" ht="31" x14ac:dyDescent="0.7">
      <c r="A63" s="11" t="s">
        <v>54</v>
      </c>
      <c r="B63" s="11"/>
      <c r="C63" s="12" t="s">
        <v>50</v>
      </c>
      <c r="D63" s="12" t="s">
        <v>50</v>
      </c>
    </row>
    <row r="64" spans="1:4" s="1" customFormat="1" ht="31" x14ac:dyDescent="0.7">
      <c r="A64" s="11" t="s">
        <v>55</v>
      </c>
      <c r="B64" s="11"/>
      <c r="C64" s="12" t="s">
        <v>50</v>
      </c>
      <c r="D64" s="12" t="s">
        <v>50</v>
      </c>
    </row>
    <row r="65" spans="1:4" s="1" customFormat="1" ht="31" x14ac:dyDescent="0.7">
      <c r="A65" s="11" t="s">
        <v>53</v>
      </c>
      <c r="B65" s="11"/>
      <c r="C65" s="11"/>
      <c r="D65" s="12" t="s">
        <v>50</v>
      </c>
    </row>
    <row r="66" spans="1:4" s="1" customFormat="1" ht="28.5" x14ac:dyDescent="0.65"/>
    <row r="67" spans="1:4" s="1" customFormat="1" ht="28.5" x14ac:dyDescent="0.65"/>
    <row r="68" spans="1:4" s="1" customFormat="1" ht="28.5" x14ac:dyDescent="0.65">
      <c r="A68" s="9" t="s">
        <v>56</v>
      </c>
    </row>
    <row r="69" spans="1:4" s="1" customFormat="1" ht="28.5" x14ac:dyDescent="0.65"/>
    <row r="70" spans="1:4" s="1" customFormat="1" ht="28.5" x14ac:dyDescent="0.65"/>
    <row r="71" spans="1:4" s="1" customFormat="1" ht="28.5" x14ac:dyDescent="0.65"/>
    <row r="72" spans="1:4" s="1" customFormat="1" ht="28.5" x14ac:dyDescent="0.65"/>
    <row r="73" spans="1:4" s="1" customFormat="1" ht="28.5" x14ac:dyDescent="0.65"/>
    <row r="74" spans="1:4" s="1" customFormat="1" ht="28.5" x14ac:dyDescent="0.65"/>
    <row r="75" spans="1:4" s="1" customFormat="1" ht="28.5" x14ac:dyDescent="0.65"/>
    <row r="76" spans="1:4" s="1" customFormat="1" ht="28.5" x14ac:dyDescent="0.65"/>
    <row r="77" spans="1:4" s="1" customFormat="1" ht="28.5" x14ac:dyDescent="0.65"/>
    <row r="78" spans="1:4" s="1" customFormat="1" ht="28.5" x14ac:dyDescent="0.65"/>
    <row r="79" spans="1:4" s="1" customFormat="1" ht="28.5" x14ac:dyDescent="0.65"/>
    <row r="80" spans="1:4" s="1" customFormat="1" ht="28.5" x14ac:dyDescent="0.65"/>
    <row r="81" spans="1:1" s="1" customFormat="1" ht="28.5" x14ac:dyDescent="0.65"/>
    <row r="82" spans="1:1" s="1" customFormat="1" ht="28.5" x14ac:dyDescent="0.65"/>
    <row r="83" spans="1:1" s="1" customFormat="1" ht="28.5" x14ac:dyDescent="0.65"/>
    <row r="84" spans="1:1" s="1" customFormat="1" ht="28.5" x14ac:dyDescent="0.65"/>
    <row r="85" spans="1:1" s="1" customFormat="1" ht="28.5" x14ac:dyDescent="0.65"/>
    <row r="86" spans="1:1" s="1" customFormat="1" ht="28.5" x14ac:dyDescent="0.65"/>
    <row r="87" spans="1:1" s="1" customFormat="1" ht="28.5" x14ac:dyDescent="0.65"/>
    <row r="88" spans="1:1" s="1" customFormat="1" ht="28.5" x14ac:dyDescent="0.65"/>
    <row r="89" spans="1:1" s="1" customFormat="1" ht="28.5" x14ac:dyDescent="0.65"/>
    <row r="90" spans="1:1" s="1" customFormat="1" ht="28.5" x14ac:dyDescent="0.65">
      <c r="A90" s="9" t="s">
        <v>57</v>
      </c>
    </row>
    <row r="91" spans="1:1" s="1" customFormat="1" ht="28.5" x14ac:dyDescent="0.65"/>
    <row r="92" spans="1:1" s="1" customFormat="1" ht="28.5" x14ac:dyDescent="0.65"/>
    <row r="93" spans="1:1" s="1" customFormat="1" ht="28.5" x14ac:dyDescent="0.65"/>
    <row r="94" spans="1:1" s="1" customFormat="1" ht="28.5" x14ac:dyDescent="0.65"/>
    <row r="95" spans="1:1" s="1" customFormat="1" ht="28.5" x14ac:dyDescent="0.65"/>
    <row r="96" spans="1:1" s="1" customFormat="1" ht="28.5" x14ac:dyDescent="0.65"/>
    <row r="97" s="1" customFormat="1" ht="28.5" x14ac:dyDescent="0.65"/>
    <row r="98" s="1" customFormat="1" ht="28.5" x14ac:dyDescent="0.65"/>
    <row r="99" s="1" customFormat="1" ht="28.5" x14ac:dyDescent="0.65"/>
    <row r="100" s="1" customFormat="1" ht="28.5" x14ac:dyDescent="0.65"/>
    <row r="101" s="1" customFormat="1" ht="28.5" x14ac:dyDescent="0.65"/>
    <row r="102" s="1" customFormat="1" ht="28.5" x14ac:dyDescent="0.65"/>
    <row r="103" s="1" customFormat="1" ht="28.5" x14ac:dyDescent="0.65"/>
    <row r="104" s="1" customFormat="1" ht="28.5" x14ac:dyDescent="0.65"/>
    <row r="105" s="1" customFormat="1" ht="28.5" x14ac:dyDescent="0.65"/>
    <row r="106" s="1" customFormat="1" ht="28.5" x14ac:dyDescent="0.65"/>
    <row r="107" s="1" customFormat="1" ht="28.5" x14ac:dyDescent="0.65"/>
    <row r="108" s="1" customFormat="1" ht="28.5" x14ac:dyDescent="0.65"/>
    <row r="109" s="1" customFormat="1" ht="28.5" x14ac:dyDescent="0.65"/>
    <row r="110" s="1" customFormat="1" ht="28.5" x14ac:dyDescent="0.65"/>
    <row r="111" s="1" customFormat="1" ht="28.5" x14ac:dyDescent="0.65"/>
    <row r="112" s="1" customFormat="1" ht="28.5" x14ac:dyDescent="0.65"/>
    <row r="113" spans="1:1" s="1" customFormat="1" ht="28.5" x14ac:dyDescent="0.65"/>
    <row r="114" spans="1:1" s="1" customFormat="1" ht="28.5" x14ac:dyDescent="0.65"/>
    <row r="115" spans="1:1" s="1" customFormat="1" ht="28.5" x14ac:dyDescent="0.65"/>
    <row r="116" spans="1:1" s="1" customFormat="1" ht="28.5" x14ac:dyDescent="0.65"/>
    <row r="117" spans="1:1" s="1" customFormat="1" ht="28.5" x14ac:dyDescent="0.65"/>
    <row r="118" spans="1:1" s="1" customFormat="1" ht="28.5" x14ac:dyDescent="0.65"/>
    <row r="119" spans="1:1" s="1" customFormat="1" ht="28.5" x14ac:dyDescent="0.65"/>
    <row r="120" spans="1:1" s="1" customFormat="1" ht="28.5" x14ac:dyDescent="0.65"/>
    <row r="121" spans="1:1" s="1" customFormat="1" ht="28.5" x14ac:dyDescent="0.65"/>
    <row r="122" spans="1:1" s="1" customFormat="1" ht="28.5" x14ac:dyDescent="0.65"/>
    <row r="123" spans="1:1" s="1" customFormat="1" ht="28.5" x14ac:dyDescent="0.65">
      <c r="A123" s="1" t="s">
        <v>58</v>
      </c>
    </row>
    <row r="124" spans="1:1" s="1" customFormat="1" ht="28.5" x14ac:dyDescent="0.65"/>
    <row r="125" spans="1:1" s="1" customFormat="1" ht="28.5" x14ac:dyDescent="0.65"/>
    <row r="126" spans="1:1" s="1" customFormat="1" ht="28.5" x14ac:dyDescent="0.65"/>
    <row r="127" spans="1:1" s="1" customFormat="1" ht="28.5" x14ac:dyDescent="0.65"/>
    <row r="128" spans="1:1" s="1" customFormat="1" ht="28.5" x14ac:dyDescent="0.65"/>
    <row r="129" s="1" customFormat="1" ht="28.5" x14ac:dyDescent="0.65"/>
    <row r="130" s="1" customFormat="1" ht="28.5" x14ac:dyDescent="0.65"/>
    <row r="131" s="1" customFormat="1" ht="28.5" x14ac:dyDescent="0.65"/>
    <row r="132" s="1" customFormat="1" ht="28.5" x14ac:dyDescent="0.65"/>
    <row r="133" s="1" customFormat="1" ht="28.5" x14ac:dyDescent="0.65"/>
    <row r="134" s="1" customFormat="1" ht="28.5" x14ac:dyDescent="0.65"/>
    <row r="135" s="1" customFormat="1" ht="28.5" x14ac:dyDescent="0.65"/>
    <row r="136" s="1" customFormat="1" ht="28.5" x14ac:dyDescent="0.65"/>
    <row r="137" s="1" customFormat="1" ht="28.5" x14ac:dyDescent="0.65"/>
    <row r="138" s="1" customFormat="1" ht="28.5" x14ac:dyDescent="0.65"/>
    <row r="139" s="1" customFormat="1" ht="28.5" x14ac:dyDescent="0.65"/>
    <row r="140" s="1" customFormat="1" ht="28.5" x14ac:dyDescent="0.65"/>
    <row r="141" s="1" customFormat="1" ht="28.5" x14ac:dyDescent="0.65"/>
    <row r="142" s="1" customFormat="1" ht="28.5" x14ac:dyDescent="0.65"/>
    <row r="143" s="1" customFormat="1" ht="28.5" x14ac:dyDescent="0.65"/>
    <row r="144" s="1" customFormat="1" ht="28.5" x14ac:dyDescent="0.65"/>
    <row r="145" s="1" customFormat="1" ht="28.5" x14ac:dyDescent="0.65"/>
    <row r="146" s="1" customFormat="1" ht="28.5" x14ac:dyDescent="0.65"/>
    <row r="147" s="1" customFormat="1" ht="28.5" x14ac:dyDescent="0.65"/>
    <row r="148" s="1" customFormat="1" ht="28.5" x14ac:dyDescent="0.65"/>
    <row r="149" s="1" customFormat="1" ht="28.5" x14ac:dyDescent="0.65"/>
    <row r="150" s="1" customFormat="1" ht="28.5" x14ac:dyDescent="0.65"/>
    <row r="151" s="1" customFormat="1" ht="28.5" x14ac:dyDescent="0.65"/>
    <row r="152" s="1" customFormat="1" ht="28.5" x14ac:dyDescent="0.65"/>
    <row r="153" s="1" customFormat="1" ht="28.5" x14ac:dyDescent="0.65"/>
    <row r="154" s="1" customFormat="1" ht="28.5" x14ac:dyDescent="0.65"/>
    <row r="155" s="1" customFormat="1" ht="28.5" x14ac:dyDescent="0.65"/>
    <row r="156" s="1" customFormat="1" ht="28.5" x14ac:dyDescent="0.65"/>
    <row r="157" s="1" customFormat="1" ht="28.5" x14ac:dyDescent="0.65"/>
    <row r="158" s="1" customFormat="1" ht="28.5" x14ac:dyDescent="0.65"/>
    <row r="159" s="1" customFormat="1" ht="28.5" x14ac:dyDescent="0.65"/>
    <row r="160" s="1" customFormat="1" ht="28.5" x14ac:dyDescent="0.65"/>
    <row r="161" s="1" customFormat="1" ht="28.5" x14ac:dyDescent="0.65"/>
    <row r="162" s="1" customFormat="1" ht="28.5" x14ac:dyDescent="0.65"/>
    <row r="163" s="1" customFormat="1" ht="28.5" x14ac:dyDescent="0.65"/>
    <row r="164" s="1" customFormat="1" ht="28.5" x14ac:dyDescent="0.65"/>
    <row r="165" s="1" customFormat="1" ht="28.5" x14ac:dyDescent="0.65"/>
    <row r="166" s="1" customFormat="1" ht="28.5" x14ac:dyDescent="0.65"/>
    <row r="167" s="1" customFormat="1" ht="28.5" x14ac:dyDescent="0.65"/>
    <row r="168" s="1" customFormat="1" ht="28.5" x14ac:dyDescent="0.65"/>
    <row r="169" s="1" customFormat="1" ht="28.5" x14ac:dyDescent="0.65"/>
    <row r="170" s="1" customFormat="1" ht="28.5" x14ac:dyDescent="0.65"/>
    <row r="171" s="1" customFormat="1" ht="28.5" x14ac:dyDescent="0.65"/>
    <row r="172" s="1" customFormat="1" ht="28.5" x14ac:dyDescent="0.65"/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3" sqref="B13"/>
    </sheetView>
  </sheetViews>
  <sheetFormatPr defaultRowHeight="14.5" x14ac:dyDescent="0.35"/>
  <sheetData>
    <row r="1" spans="1:4" x14ac:dyDescent="0.35">
      <c r="A1" t="s">
        <v>30</v>
      </c>
    </row>
    <row r="3" spans="1:4" x14ac:dyDescent="0.35">
      <c r="A3" t="s">
        <v>37</v>
      </c>
    </row>
    <row r="4" spans="1:4" x14ac:dyDescent="0.35">
      <c r="A4" t="s">
        <v>5</v>
      </c>
      <c r="B4" t="s">
        <v>6</v>
      </c>
      <c r="C4" t="s">
        <v>22</v>
      </c>
      <c r="D4" t="s">
        <v>23</v>
      </c>
    </row>
    <row r="5" spans="1:4" x14ac:dyDescent="0.35">
      <c r="A5">
        <v>0.1</v>
      </c>
      <c r="B5">
        <v>8.5</v>
      </c>
      <c r="C5">
        <v>7.0000000000000007E-2</v>
      </c>
      <c r="D5" t="s">
        <v>24</v>
      </c>
    </row>
    <row r="6" spans="1:4" x14ac:dyDescent="0.35">
      <c r="A6">
        <v>320</v>
      </c>
      <c r="B6">
        <v>11</v>
      </c>
      <c r="C6" t="s">
        <v>25</v>
      </c>
      <c r="D6" t="s">
        <v>26</v>
      </c>
    </row>
    <row r="7" spans="1:4" x14ac:dyDescent="0.35">
      <c r="A7" t="s">
        <v>31</v>
      </c>
      <c r="B7">
        <v>222</v>
      </c>
      <c r="C7" t="s">
        <v>25</v>
      </c>
      <c r="D7" t="s">
        <v>27</v>
      </c>
    </row>
    <row r="8" spans="1:4" x14ac:dyDescent="0.35">
      <c r="B8">
        <v>220</v>
      </c>
      <c r="C8">
        <v>0.28000000000000003</v>
      </c>
      <c r="D8" t="s">
        <v>28</v>
      </c>
    </row>
    <row r="9" spans="1:4" x14ac:dyDescent="0.35">
      <c r="B9">
        <v>826</v>
      </c>
      <c r="C9">
        <v>0.9</v>
      </c>
      <c r="D9" t="s">
        <v>29</v>
      </c>
    </row>
    <row r="11" spans="1:4" x14ac:dyDescent="0.35">
      <c r="A11" t="s">
        <v>32</v>
      </c>
      <c r="C11">
        <v>0.5</v>
      </c>
      <c r="D11" t="s">
        <v>33</v>
      </c>
    </row>
    <row r="12" spans="1:4" x14ac:dyDescent="0.35">
      <c r="A12" t="s">
        <v>34</v>
      </c>
    </row>
    <row r="13" spans="1:4" x14ac:dyDescent="0.35">
      <c r="A13" t="s">
        <v>35</v>
      </c>
      <c r="B13">
        <f>((B9-B5)/(B7-B5)-1)*C11</f>
        <v>1.414519906323185</v>
      </c>
      <c r="C13">
        <f>((C9-C5)/(C8-C5)-1)*C11</f>
        <v>1.4761904761904763</v>
      </c>
      <c r="D13" t="s">
        <v>36</v>
      </c>
    </row>
    <row r="14" spans="1:4" x14ac:dyDescent="0.35">
      <c r="A14" t="s">
        <v>40</v>
      </c>
      <c r="C14">
        <f>(B13+C13)/2</f>
        <v>1.4453551912568305</v>
      </c>
      <c r="D14" t="s">
        <v>36</v>
      </c>
    </row>
    <row r="15" spans="1:4" x14ac:dyDescent="0.35">
      <c r="A15" t="s">
        <v>41</v>
      </c>
      <c r="C15">
        <f>(C13-B13)/2</f>
        <v>3.0835284933645624E-2</v>
      </c>
      <c r="D15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6" sqref="B16"/>
    </sheetView>
  </sheetViews>
  <sheetFormatPr defaultRowHeight="14.5" x14ac:dyDescent="0.35"/>
  <sheetData>
    <row r="3" spans="1:2" x14ac:dyDescent="0.35">
      <c r="A3" t="s">
        <v>12</v>
      </c>
      <c r="B3">
        <v>1E-3</v>
      </c>
    </row>
    <row r="4" spans="1:2" x14ac:dyDescent="0.35">
      <c r="A4" t="s">
        <v>11</v>
      </c>
      <c r="B4">
        <v>8.9999999999999998E-4</v>
      </c>
    </row>
    <row r="5" spans="1:2" x14ac:dyDescent="0.35">
      <c r="A5" t="s">
        <v>13</v>
      </c>
      <c r="B5" s="5">
        <v>1.9099999999999999E-2</v>
      </c>
    </row>
    <row r="6" spans="1:2" x14ac:dyDescent="0.35">
      <c r="A6" t="s">
        <v>10</v>
      </c>
      <c r="B6">
        <v>0.26400000000000001</v>
      </c>
    </row>
    <row r="7" spans="1:2" x14ac:dyDescent="0.35">
      <c r="A7" t="s">
        <v>14</v>
      </c>
      <c r="B7">
        <v>4.1000000000000002E-2</v>
      </c>
    </row>
    <row r="8" spans="1:2" x14ac:dyDescent="0.35">
      <c r="A8" t="s">
        <v>15</v>
      </c>
      <c r="B8">
        <v>0.21199999999999999</v>
      </c>
    </row>
    <row r="9" spans="1:2" x14ac:dyDescent="0.35">
      <c r="A9" t="s">
        <v>7</v>
      </c>
      <c r="B9">
        <v>0.26900000000000002</v>
      </c>
    </row>
    <row r="10" spans="1:2" x14ac:dyDescent="0.35">
      <c r="A10" t="s">
        <v>16</v>
      </c>
      <c r="B10">
        <v>0.104</v>
      </c>
    </row>
    <row r="11" spans="1:2" x14ac:dyDescent="0.35">
      <c r="A11" t="s">
        <v>17</v>
      </c>
      <c r="B11">
        <v>8.8999999999999996E-2</v>
      </c>
    </row>
    <row r="12" spans="1:2" x14ac:dyDescent="0.35">
      <c r="A12" t="s">
        <v>18</v>
      </c>
      <c r="B12">
        <v>3.5000000000000001E-3</v>
      </c>
    </row>
    <row r="13" spans="1:2" x14ac:dyDescent="0.35">
      <c r="A13" t="s">
        <v>19</v>
      </c>
      <c r="B13">
        <v>2.2499999999999999E-2</v>
      </c>
    </row>
    <row r="14" spans="1:2" x14ac:dyDescent="0.35">
      <c r="A14" t="s">
        <v>20</v>
      </c>
      <c r="B14">
        <v>0.11600000000000001</v>
      </c>
    </row>
    <row r="15" spans="1:2" x14ac:dyDescent="0.35">
      <c r="A15" t="s">
        <v>21</v>
      </c>
      <c r="B15">
        <v>0.115</v>
      </c>
    </row>
    <row r="16" spans="1:2" x14ac:dyDescent="0.35">
      <c r="A16" t="s">
        <v>8</v>
      </c>
      <c r="B16">
        <v>0.56999999999999995</v>
      </c>
    </row>
    <row r="17" spans="1:2" x14ac:dyDescent="0.35">
      <c r="A17" t="s">
        <v>9</v>
      </c>
      <c r="B17">
        <v>0.17299999999999999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 flow from P</vt:lpstr>
      <vt:lpstr>Template meas Log</vt:lpstr>
      <vt:lpstr>Bus Vol 20160810</vt:lpstr>
      <vt:lpstr>Isotopes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io</cp:lastModifiedBy>
  <dcterms:created xsi:type="dcterms:W3CDTF">2016-08-14T03:35:17Z</dcterms:created>
  <dcterms:modified xsi:type="dcterms:W3CDTF">2016-08-22T11:25:09Z</dcterms:modified>
</cp:coreProperties>
</file>